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<sst xmlns="http://schemas.openxmlformats.org/spreadsheetml/2006/main" count="25" uniqueCount="23">
  <si>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現在価値</t>
  </si>
  <si>
    <t>借入金</t>
  </si>
  <si>
    <t>PV</t>
  </si>
  <si>
    <t>定期支払金</t>
  </si>
  <si>
    <t>定期返済額</t>
  </si>
  <si>
    <t>PMT</t>
  </si>
  <si>
    <t>将来価値</t>
  </si>
  <si>
    <t>最終残額</t>
  </si>
  <si>
    <t>FV</t>
  </si>
  <si>
    <t>支払回数</t>
  </si>
  <si>
    <t>NPER</t>
  </si>
  <si>
    <t>利率(年)</t>
  </si>
  <si>
    <t>RATE</t>
  </si>
  <si>
    <t>金利</t>
  </si>
  <si>
    <t>元金返済</t>
  </si>
  <si>
    <t>借入残高</t>
  </si>
  <si>
    <t>借入金利(年)</t>
  </si>
  <si>
    <t>返済期間(年)</t>
  </si>
  <si>
    <t>指定期</t>
  </si>
  <si>
    <t>期</t>
  </si>
  <si>
    <t>定期返済額累計</t>
  </si>
  <si>
    <t>金利累計</t>
  </si>
  <si>
    <t>元金返済累計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</si>
</sst>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ヵ&quot;&quot;月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8.2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9" fontId="0" fillId="0" borderId="1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425"/>
          <c:w val="0.923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Sheet1!$E$10</c:f>
              <c:strCache>
                <c:ptCount val="1"/>
                <c:pt idx="0">
                  <c:v>借入残高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Sheet1!$A$11:$A$71</c:f>
              <c:numCache/>
            </c:numRef>
          </c:cat>
          <c:val>
            <c:numRef>
              <c:f>Sheet1!$E$11:$E$71</c:f>
              <c:numCache/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期間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81425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1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142875</xdr:rowOff>
    </xdr:from>
    <xdr:to>
      <xdr:col>10</xdr:col>
      <xdr:colOff>352425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667250" y="142875"/>
        <a:ext cx="3533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1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1.00390625" style="0" bestFit="1" customWidth="1"/>
    <col min="2" max="2" width="14.375" style="0" bestFit="1" customWidth="1"/>
    <col min="3" max="3" width="9.25390625" style="0" bestFit="1" customWidth="1"/>
    <col min="4" max="4" width="14.125" style="0" bestFit="1" customWidth="1"/>
    <col min="5" max="5" width="9.25390625" style="0" bestFit="1" customWidth="1"/>
  </cols>
  <sheetData>
    <row r="1" spans="1:4" ht="13.5">
      <c r="A1" s="6" t="s">
        <v>0</v>
      </c>
      <c r="B1" s="2" t="s">
        <v>1</v>
      </c>
      <c r="C1" s="2" t="s">
        <v>2</v>
      </c>
      <c r="D1" s="4">
        <v>1000000</v>
      </c>
    </row>
    <row r="2" spans="1:4" ht="13.5">
      <c r="A2" s="6" t="s">
        <v>3</v>
      </c>
      <c r="B2" s="7" t="s">
        <v>4</v>
      </c>
      <c r="C2" s="2" t="s">
        <v>5</v>
      </c>
      <c r="D2" s="5">
        <v>20000</v>
      </c>
    </row>
    <row r="3" spans="1:4" ht="13.5">
      <c r="A3" s="6" t="s">
        <v>6</v>
      </c>
      <c r="B3" s="2" t="s">
        <v>7</v>
      </c>
      <c r="C3" s="2" t="s">
        <v>8</v>
      </c>
      <c r="D3" s="2">
        <v>0</v>
      </c>
    </row>
    <row r="4" spans="1:5" ht="13.5">
      <c r="A4" s="6" t="s">
        <v>9</v>
      </c>
      <c r="B4" s="2" t="s">
        <v>17</v>
      </c>
      <c r="C4" s="2" t="s">
        <v>10</v>
      </c>
      <c r="D4" s="13">
        <v>5</v>
      </c>
      <c r="E4" s="14">
        <f>D4*12</f>
        <v>60</v>
      </c>
    </row>
    <row r="5" spans="1:4" ht="13.5">
      <c r="A5" s="6" t="s">
        <v>11</v>
      </c>
      <c r="B5" s="7" t="s">
        <v>16</v>
      </c>
      <c r="C5" s="2" t="s">
        <v>12</v>
      </c>
      <c r="D5" s="8">
        <v>0.06</v>
      </c>
    </row>
    <row r="7" spans="1:5" ht="13.5">
      <c r="A7" s="6" t="s">
        <v>18</v>
      </c>
      <c r="B7" s="15" t="s">
        <v>20</v>
      </c>
      <c r="C7" s="15" t="s">
        <v>21</v>
      </c>
      <c r="D7" s="15" t="s">
        <v>22</v>
      </c>
      <c r="E7" s="15" t="s">
        <v>15</v>
      </c>
    </row>
    <row r="8" spans="1:5" ht="13.5">
      <c r="A8" s="2">
        <v>8</v>
      </c>
      <c r="B8" s="16">
        <f>D2*A8</f>
        <v>160000</v>
      </c>
      <c r="C8" s="5">
        <f>CUMIPMT(D5/12,D4*12,D1,1,10,0)</f>
        <v>-46731.74274840114</v>
      </c>
      <c r="D8" s="17">
        <f>CUMPRINC(D5/12,D4*12,D1,1,A8,0)</f>
        <v>-116689.1962866047</v>
      </c>
      <c r="E8" s="5">
        <f>D1+D8</f>
        <v>883310.8037133953</v>
      </c>
    </row>
    <row r="9" spans="2:5" ht="13.5">
      <c r="B9" s="9"/>
      <c r="C9" s="10"/>
      <c r="D9" s="11"/>
      <c r="E9" s="10"/>
    </row>
    <row r="10" spans="1:5" ht="13.5">
      <c r="A10" s="12" t="s">
        <v>19</v>
      </c>
      <c r="B10" s="1" t="s">
        <v>4</v>
      </c>
      <c r="C10" s="1" t="s">
        <v>13</v>
      </c>
      <c r="D10" s="1" t="s">
        <v>14</v>
      </c>
      <c r="E10" s="1" t="s">
        <v>15</v>
      </c>
    </row>
    <row r="11" spans="1:5" ht="13.5">
      <c r="A11" s="2">
        <v>0</v>
      </c>
      <c r="B11" s="3"/>
      <c r="C11" s="3"/>
      <c r="D11" s="3"/>
      <c r="E11" s="4">
        <f>D1</f>
        <v>1000000</v>
      </c>
    </row>
    <row r="12" spans="1:5" ht="13.5">
      <c r="A12" s="2">
        <v>1</v>
      </c>
      <c r="B12" s="5">
        <f>$D$2</f>
        <v>20000</v>
      </c>
      <c r="C12" s="4">
        <f>IPMT($D$5/12,A12,$D$4*12,$D$1,$D$3)</f>
        <v>-5000</v>
      </c>
      <c r="D12" s="4">
        <f>PPMT($D$5/12,A12,$D$4*12,$D$1,$D$3)</f>
        <v>-14332.801529428427</v>
      </c>
      <c r="E12" s="4">
        <f>E11+D12</f>
        <v>985667.1984705715</v>
      </c>
    </row>
    <row r="13" spans="1:5" ht="13.5">
      <c r="A13" s="2">
        <v>2</v>
      </c>
      <c r="B13" s="5">
        <f aca="true" t="shared" si="0" ref="B13:B71">$D$2</f>
        <v>20000</v>
      </c>
      <c r="C13" s="4">
        <f aca="true" t="shared" si="1" ref="C13:C23">IPMT($D$5/12,A13,$D$4*12,$D$1,$D$3)</f>
        <v>-4928.33599235286</v>
      </c>
      <c r="D13" s="4">
        <f aca="true" t="shared" si="2" ref="D13:D23">PPMT($D$5/12,A13,$D$4*12,$D$1,$D$3)</f>
        <v>-14404.465537075568</v>
      </c>
      <c r="E13" s="4">
        <f aca="true" t="shared" si="3" ref="E13:E23">E12+D13</f>
        <v>971262.732933496</v>
      </c>
    </row>
    <row r="14" spans="1:5" ht="13.5">
      <c r="A14" s="2">
        <v>3</v>
      </c>
      <c r="B14" s="5">
        <f t="shared" si="0"/>
        <v>20000</v>
      </c>
      <c r="C14" s="4">
        <f t="shared" si="1"/>
        <v>-4856.313664667484</v>
      </c>
      <c r="D14" s="4">
        <f t="shared" si="2"/>
        <v>-14476.487864760944</v>
      </c>
      <c r="E14" s="4">
        <f t="shared" si="3"/>
        <v>956786.2450687351</v>
      </c>
    </row>
    <row r="15" spans="1:5" ht="13.5">
      <c r="A15" s="2">
        <v>4</v>
      </c>
      <c r="B15" s="5">
        <f t="shared" si="0"/>
        <v>20000</v>
      </c>
      <c r="C15" s="4">
        <f t="shared" si="1"/>
        <v>-4783.931225343681</v>
      </c>
      <c r="D15" s="4">
        <f t="shared" si="2"/>
        <v>-14548.870304084747</v>
      </c>
      <c r="E15" s="4">
        <f t="shared" si="3"/>
        <v>942237.3747646504</v>
      </c>
    </row>
    <row r="16" spans="1:5" ht="13.5">
      <c r="A16" s="2">
        <v>5</v>
      </c>
      <c r="B16" s="5">
        <f t="shared" si="0"/>
        <v>20000</v>
      </c>
      <c r="C16" s="4">
        <f t="shared" si="1"/>
        <v>-4711.186873823261</v>
      </c>
      <c r="D16" s="4">
        <f t="shared" si="2"/>
        <v>-14621.614655605166</v>
      </c>
      <c r="E16" s="4">
        <f t="shared" si="3"/>
        <v>927615.7601090452</v>
      </c>
    </row>
    <row r="17" spans="1:5" ht="13.5">
      <c r="A17" s="2">
        <v>6</v>
      </c>
      <c r="B17" s="5">
        <f t="shared" si="0"/>
        <v>20000</v>
      </c>
      <c r="C17" s="4">
        <f t="shared" si="1"/>
        <v>-4638.078800545239</v>
      </c>
      <c r="D17" s="4">
        <f t="shared" si="2"/>
        <v>-14694.72272888319</v>
      </c>
      <c r="E17" s="4">
        <f t="shared" si="3"/>
        <v>912921.037380162</v>
      </c>
    </row>
    <row r="18" spans="1:5" ht="13.5">
      <c r="A18" s="2">
        <v>7</v>
      </c>
      <c r="B18" s="5">
        <f t="shared" si="0"/>
        <v>20000</v>
      </c>
      <c r="C18" s="4">
        <f t="shared" si="1"/>
        <v>-4564.605186900824</v>
      </c>
      <c r="D18" s="4">
        <f t="shared" si="2"/>
        <v>-14768.196342527603</v>
      </c>
      <c r="E18" s="4">
        <f t="shared" si="3"/>
        <v>898152.8410376344</v>
      </c>
    </row>
    <row r="19" spans="1:5" ht="13.5">
      <c r="A19" s="2">
        <v>8</v>
      </c>
      <c r="B19" s="5">
        <f t="shared" si="0"/>
        <v>20000</v>
      </c>
      <c r="C19" s="4">
        <f t="shared" si="1"/>
        <v>-4490.764205188188</v>
      </c>
      <c r="D19" s="4">
        <f t="shared" si="2"/>
        <v>-14842.037324240238</v>
      </c>
      <c r="E19" s="4">
        <f t="shared" si="3"/>
        <v>883310.8037133942</v>
      </c>
    </row>
    <row r="20" spans="1:5" ht="13.5">
      <c r="A20" s="2">
        <v>9</v>
      </c>
      <c r="B20" s="5">
        <f t="shared" si="0"/>
        <v>20000</v>
      </c>
      <c r="C20" s="4">
        <f t="shared" si="1"/>
        <v>-4416.554018566988</v>
      </c>
      <c r="D20" s="4">
        <f t="shared" si="2"/>
        <v>-14916.247510861438</v>
      </c>
      <c r="E20" s="4">
        <f t="shared" si="3"/>
        <v>868394.5562025327</v>
      </c>
    </row>
    <row r="21" spans="1:5" ht="13.5">
      <c r="A21" s="2">
        <v>10</v>
      </c>
      <c r="B21" s="5">
        <f t="shared" si="0"/>
        <v>20000</v>
      </c>
      <c r="C21" s="4">
        <f t="shared" si="1"/>
        <v>-4341.9727810126815</v>
      </c>
      <c r="D21" s="4">
        <f t="shared" si="2"/>
        <v>-14990.828748415744</v>
      </c>
      <c r="E21" s="4">
        <f t="shared" si="3"/>
        <v>853403.727454117</v>
      </c>
    </row>
    <row r="22" spans="1:5" ht="13.5">
      <c r="A22" s="2">
        <v>11</v>
      </c>
      <c r="B22" s="5">
        <f t="shared" si="0"/>
        <v>20000</v>
      </c>
      <c r="C22" s="4">
        <f t="shared" si="1"/>
        <v>-4267.018637270606</v>
      </c>
      <c r="D22" s="4">
        <f t="shared" si="2"/>
        <v>-15065.782892157822</v>
      </c>
      <c r="E22" s="4">
        <f t="shared" si="3"/>
        <v>838337.9445619592</v>
      </c>
    </row>
    <row r="23" spans="1:5" ht="13.5">
      <c r="A23" s="2">
        <v>12</v>
      </c>
      <c r="B23" s="5">
        <f t="shared" si="0"/>
        <v>20000</v>
      </c>
      <c r="C23" s="4">
        <f t="shared" si="1"/>
        <v>-4191.689722809817</v>
      </c>
      <c r="D23" s="4">
        <f t="shared" si="2"/>
        <v>-15141.11180661861</v>
      </c>
      <c r="E23" s="4">
        <f t="shared" si="3"/>
        <v>823196.8327553406</v>
      </c>
    </row>
    <row r="24" spans="1:5" ht="13.5">
      <c r="A24" s="2">
        <v>13</v>
      </c>
      <c r="B24" s="5">
        <f t="shared" si="0"/>
        <v>20000</v>
      </c>
      <c r="C24" s="4">
        <f aca="true" t="shared" si="4" ref="C24:C71">IPMT($D$5/12,A24,$D$4*12,$D$1,$D$3)</f>
        <v>-4115.9841637767295</v>
      </c>
      <c r="D24" s="4">
        <f aca="true" t="shared" si="5" ref="D24:D71">PPMT($D$5/12,A24,$D$4*12,$D$1,$D$3)</f>
        <v>-15216.817365651697</v>
      </c>
      <c r="E24" s="4">
        <f aca="true" t="shared" si="6" ref="E24:E71">E23+D24</f>
        <v>807980.0153896889</v>
      </c>
    </row>
    <row r="25" spans="1:5" ht="13.5">
      <c r="A25" s="2">
        <v>14</v>
      </c>
      <c r="B25" s="5">
        <f t="shared" si="0"/>
        <v>20000</v>
      </c>
      <c r="C25" s="4">
        <f t="shared" si="4"/>
        <v>-4039.9000769484724</v>
      </c>
      <c r="D25" s="4">
        <f t="shared" si="5"/>
        <v>-15292.901452479955</v>
      </c>
      <c r="E25" s="4">
        <f t="shared" si="6"/>
        <v>792687.1139372089</v>
      </c>
    </row>
    <row r="26" spans="1:5" ht="13.5">
      <c r="A26" s="2">
        <v>15</v>
      </c>
      <c r="B26" s="5">
        <f t="shared" si="0"/>
        <v>20000</v>
      </c>
      <c r="C26" s="4">
        <f t="shared" si="4"/>
        <v>-3963.435569686076</v>
      </c>
      <c r="D26" s="4">
        <f t="shared" si="5"/>
        <v>-15369.36595974235</v>
      </c>
      <c r="E26" s="4">
        <f t="shared" si="6"/>
        <v>777317.7479774666</v>
      </c>
    </row>
    <row r="27" spans="1:5" ht="13.5">
      <c r="A27" s="2">
        <v>16</v>
      </c>
      <c r="B27" s="5">
        <f t="shared" si="0"/>
        <v>20000</v>
      </c>
      <c r="C27" s="4">
        <f t="shared" si="4"/>
        <v>-3886.5887398873674</v>
      </c>
      <c r="D27" s="4">
        <f t="shared" si="5"/>
        <v>-15446.21278954106</v>
      </c>
      <c r="E27" s="4">
        <f t="shared" si="6"/>
        <v>761871.5351879254</v>
      </c>
    </row>
    <row r="28" spans="1:5" ht="13.5">
      <c r="A28" s="2">
        <v>17</v>
      </c>
      <c r="B28" s="5">
        <f t="shared" si="0"/>
        <v>20000</v>
      </c>
      <c r="C28" s="4">
        <f t="shared" si="4"/>
        <v>-3809.3576759396647</v>
      </c>
      <c r="D28" s="4">
        <f t="shared" si="5"/>
        <v>-15523.443853488763</v>
      </c>
      <c r="E28" s="4">
        <f t="shared" si="6"/>
        <v>746348.0913344367</v>
      </c>
    </row>
    <row r="29" spans="1:5" ht="13.5">
      <c r="A29" s="2">
        <v>18</v>
      </c>
      <c r="B29" s="5">
        <f t="shared" si="0"/>
        <v>20000</v>
      </c>
      <c r="C29" s="4">
        <f t="shared" si="4"/>
        <v>-3731.7404566722203</v>
      </c>
      <c r="D29" s="4">
        <f t="shared" si="5"/>
        <v>-15601.061072756207</v>
      </c>
      <c r="E29" s="4">
        <f t="shared" si="6"/>
        <v>730747.0302616805</v>
      </c>
    </row>
    <row r="30" spans="1:5" ht="13.5">
      <c r="A30" s="2">
        <v>19</v>
      </c>
      <c r="B30" s="5">
        <f t="shared" si="0"/>
        <v>20000</v>
      </c>
      <c r="C30" s="4">
        <f t="shared" si="4"/>
        <v>-3653.7351513084445</v>
      </c>
      <c r="D30" s="4">
        <f t="shared" si="5"/>
        <v>-15679.066378119982</v>
      </c>
      <c r="E30" s="4">
        <f t="shared" si="6"/>
        <v>715067.9638835605</v>
      </c>
    </row>
    <row r="31" spans="1:5" ht="13.5">
      <c r="A31" s="2">
        <v>20</v>
      </c>
      <c r="B31" s="5">
        <f t="shared" si="0"/>
        <v>20000</v>
      </c>
      <c r="C31" s="4">
        <f t="shared" si="4"/>
        <v>-3575.3398194178462</v>
      </c>
      <c r="D31" s="4">
        <f t="shared" si="5"/>
        <v>-15757.46171001058</v>
      </c>
      <c r="E31" s="4">
        <f t="shared" si="6"/>
        <v>699310.50217355</v>
      </c>
    </row>
    <row r="32" spans="1:5" ht="13.5">
      <c r="A32" s="2">
        <v>21</v>
      </c>
      <c r="B32" s="5">
        <f t="shared" si="0"/>
        <v>20000</v>
      </c>
      <c r="C32" s="4">
        <f t="shared" si="4"/>
        <v>-3496.552510867795</v>
      </c>
      <c r="D32" s="4">
        <f t="shared" si="5"/>
        <v>-15836.249018560633</v>
      </c>
      <c r="E32" s="4">
        <f t="shared" si="6"/>
        <v>683474.2531549893</v>
      </c>
    </row>
    <row r="33" spans="1:5" ht="13.5">
      <c r="A33" s="2">
        <v>22</v>
      </c>
      <c r="B33" s="5">
        <f t="shared" si="0"/>
        <v>20000</v>
      </c>
      <c r="C33" s="4">
        <f t="shared" si="4"/>
        <v>-3417.3712657749957</v>
      </c>
      <c r="D33" s="4">
        <f t="shared" si="5"/>
        <v>-15915.43026365343</v>
      </c>
      <c r="E33" s="4">
        <f t="shared" si="6"/>
        <v>667558.8228913359</v>
      </c>
    </row>
    <row r="34" spans="1:5" ht="13.5">
      <c r="A34" s="2">
        <v>23</v>
      </c>
      <c r="B34" s="5">
        <f t="shared" si="0"/>
        <v>20000</v>
      </c>
      <c r="C34" s="4">
        <f t="shared" si="4"/>
        <v>-3337.7941144567308</v>
      </c>
      <c r="D34" s="4">
        <f t="shared" si="5"/>
        <v>-15995.007414971697</v>
      </c>
      <c r="E34" s="4">
        <f t="shared" si="6"/>
        <v>651563.8154763642</v>
      </c>
    </row>
    <row r="35" spans="1:5" ht="13.5">
      <c r="A35" s="2">
        <v>24</v>
      </c>
      <c r="B35" s="5">
        <f t="shared" si="0"/>
        <v>20000</v>
      </c>
      <c r="C35" s="4">
        <f t="shared" si="4"/>
        <v>-3257.819077381876</v>
      </c>
      <c r="D35" s="4">
        <f t="shared" si="5"/>
        <v>-16074.982452046552</v>
      </c>
      <c r="E35" s="4">
        <f t="shared" si="6"/>
        <v>635488.8330243176</v>
      </c>
    </row>
    <row r="36" spans="1:5" ht="13.5">
      <c r="A36" s="2">
        <v>25</v>
      </c>
      <c r="B36" s="5">
        <f t="shared" si="0"/>
        <v>20000</v>
      </c>
      <c r="C36" s="4">
        <f t="shared" si="4"/>
        <v>-3177.444165121641</v>
      </c>
      <c r="D36" s="4">
        <f t="shared" si="5"/>
        <v>-16155.357364306787</v>
      </c>
      <c r="E36" s="4">
        <f t="shared" si="6"/>
        <v>619333.4756600108</v>
      </c>
    </row>
    <row r="37" spans="1:5" ht="13.5">
      <c r="A37" s="2">
        <v>26</v>
      </c>
      <c r="B37" s="5">
        <f t="shared" si="0"/>
        <v>20000</v>
      </c>
      <c r="C37" s="4">
        <f t="shared" si="4"/>
        <v>-3096.667378300112</v>
      </c>
      <c r="D37" s="4">
        <f t="shared" si="5"/>
        <v>-16236.134151128315</v>
      </c>
      <c r="E37" s="4">
        <f t="shared" si="6"/>
        <v>603097.3415088825</v>
      </c>
    </row>
    <row r="38" spans="1:5" ht="13.5">
      <c r="A38" s="2">
        <v>27</v>
      </c>
      <c r="B38" s="5">
        <f t="shared" si="0"/>
        <v>20000</v>
      </c>
      <c r="C38" s="4">
        <f t="shared" si="4"/>
        <v>-3015.4867075444713</v>
      </c>
      <c r="D38" s="4">
        <f t="shared" si="5"/>
        <v>-16317.314821883956</v>
      </c>
      <c r="E38" s="4">
        <f t="shared" si="6"/>
        <v>586780.0266869985</v>
      </c>
    </row>
    <row r="39" spans="1:5" ht="13.5">
      <c r="A39" s="2">
        <v>28</v>
      </c>
      <c r="B39" s="5">
        <f t="shared" si="0"/>
        <v>20000</v>
      </c>
      <c r="C39" s="4">
        <f t="shared" si="4"/>
        <v>-2933.9001334350537</v>
      </c>
      <c r="D39" s="4">
        <f t="shared" si="5"/>
        <v>-16398.901395993373</v>
      </c>
      <c r="E39" s="4">
        <f t="shared" si="6"/>
        <v>570381.1252910051</v>
      </c>
    </row>
    <row r="40" spans="1:5" ht="13.5">
      <c r="A40" s="2">
        <v>29</v>
      </c>
      <c r="B40" s="5">
        <f t="shared" si="0"/>
        <v>20000</v>
      </c>
      <c r="C40" s="4">
        <f t="shared" si="4"/>
        <v>-2851.905626455091</v>
      </c>
      <c r="D40" s="4">
        <f t="shared" si="5"/>
        <v>-16480.895902973338</v>
      </c>
      <c r="E40" s="4">
        <f t="shared" si="6"/>
        <v>553900.2293880318</v>
      </c>
    </row>
    <row r="41" spans="1:5" ht="13.5">
      <c r="A41" s="2">
        <v>30</v>
      </c>
      <c r="B41" s="5">
        <f t="shared" si="0"/>
        <v>20000</v>
      </c>
      <c r="C41" s="4">
        <f t="shared" si="4"/>
        <v>-2769.501146940227</v>
      </c>
      <c r="D41" s="4">
        <f t="shared" si="5"/>
        <v>-16563.3003824882</v>
      </c>
      <c r="E41" s="4">
        <f t="shared" si="6"/>
        <v>537336.9290055436</v>
      </c>
    </row>
    <row r="42" spans="1:5" ht="13.5">
      <c r="A42" s="2">
        <v>31</v>
      </c>
      <c r="B42" s="5">
        <f t="shared" si="0"/>
        <v>20000</v>
      </c>
      <c r="C42" s="4">
        <f t="shared" si="4"/>
        <v>-2686.6846450277876</v>
      </c>
      <c r="D42" s="4">
        <f t="shared" si="5"/>
        <v>-16646.11688440064</v>
      </c>
      <c r="E42" s="4">
        <f t="shared" si="6"/>
        <v>520690.8121211429</v>
      </c>
    </row>
    <row r="43" spans="1:5" ht="13.5">
      <c r="A43" s="2">
        <v>32</v>
      </c>
      <c r="B43" s="5">
        <f t="shared" si="0"/>
        <v>20000</v>
      </c>
      <c r="C43" s="4">
        <f t="shared" si="4"/>
        <v>-2603.4540606057894</v>
      </c>
      <c r="D43" s="4">
        <f t="shared" si="5"/>
        <v>-16729.347468822638</v>
      </c>
      <c r="E43" s="4">
        <f t="shared" si="6"/>
        <v>503961.4646523203</v>
      </c>
    </row>
    <row r="44" spans="1:5" ht="13.5">
      <c r="A44" s="2">
        <v>33</v>
      </c>
      <c r="B44" s="5">
        <f t="shared" si="0"/>
        <v>20000</v>
      </c>
      <c r="C44" s="4">
        <f t="shared" si="4"/>
        <v>-2519.807323261679</v>
      </c>
      <c r="D44" s="4">
        <f t="shared" si="5"/>
        <v>-16812.994206166746</v>
      </c>
      <c r="E44" s="4">
        <f t="shared" si="6"/>
        <v>487148.47044615354</v>
      </c>
    </row>
    <row r="45" spans="1:5" ht="13.5">
      <c r="A45" s="2">
        <v>34</v>
      </c>
      <c r="B45" s="5">
        <f t="shared" si="0"/>
        <v>20000</v>
      </c>
      <c r="C45" s="4">
        <f t="shared" si="4"/>
        <v>-2435.7423522308477</v>
      </c>
      <c r="D45" s="4">
        <f t="shared" si="5"/>
        <v>-16897.059177197578</v>
      </c>
      <c r="E45" s="4">
        <f t="shared" si="6"/>
        <v>470251.41126895597</v>
      </c>
    </row>
    <row r="46" spans="1:5" ht="13.5">
      <c r="A46" s="2">
        <v>35</v>
      </c>
      <c r="B46" s="5">
        <f t="shared" si="0"/>
        <v>20000</v>
      </c>
      <c r="C46" s="4">
        <f t="shared" si="4"/>
        <v>-2351.257056344861</v>
      </c>
      <c r="D46" s="4">
        <f t="shared" si="5"/>
        <v>-16981.544473083566</v>
      </c>
      <c r="E46" s="4">
        <f t="shared" si="6"/>
        <v>453269.8667958724</v>
      </c>
    </row>
    <row r="47" spans="1:5" ht="13.5">
      <c r="A47" s="2">
        <v>36</v>
      </c>
      <c r="B47" s="5">
        <f t="shared" si="0"/>
        <v>20000</v>
      </c>
      <c r="C47" s="4">
        <f t="shared" si="4"/>
        <v>-2266.3493339794436</v>
      </c>
      <c r="D47" s="4">
        <f t="shared" si="5"/>
        <v>-17066.452195448983</v>
      </c>
      <c r="E47" s="4">
        <f t="shared" si="6"/>
        <v>436203.4146004234</v>
      </c>
    </row>
    <row r="48" spans="1:5" ht="13.5">
      <c r="A48" s="2">
        <v>37</v>
      </c>
      <c r="B48" s="5">
        <f t="shared" si="0"/>
        <v>20000</v>
      </c>
      <c r="C48" s="4">
        <f t="shared" si="4"/>
        <v>-2181.017073002205</v>
      </c>
      <c r="D48" s="4">
        <f t="shared" si="5"/>
        <v>-17151.784456426223</v>
      </c>
      <c r="E48" s="4">
        <f t="shared" si="6"/>
        <v>419051.6301439972</v>
      </c>
    </row>
    <row r="49" spans="1:5" ht="13.5">
      <c r="A49" s="2">
        <v>38</v>
      </c>
      <c r="B49" s="5">
        <f t="shared" si="0"/>
        <v>20000</v>
      </c>
      <c r="C49" s="4">
        <f t="shared" si="4"/>
        <v>-2095.2581507200775</v>
      </c>
      <c r="D49" s="4">
        <f t="shared" si="5"/>
        <v>-17237.54337870835</v>
      </c>
      <c r="E49" s="4">
        <f t="shared" si="6"/>
        <v>401814.08676528884</v>
      </c>
    </row>
    <row r="50" spans="1:5" ht="13.5">
      <c r="A50" s="2">
        <v>39</v>
      </c>
      <c r="B50" s="5">
        <f t="shared" si="0"/>
        <v>20000</v>
      </c>
      <c r="C50" s="4">
        <f t="shared" si="4"/>
        <v>-2009.0704338265368</v>
      </c>
      <c r="D50" s="4">
        <f t="shared" si="5"/>
        <v>-17323.731095601892</v>
      </c>
      <c r="E50" s="4">
        <f t="shared" si="6"/>
        <v>384490.3556696869</v>
      </c>
    </row>
    <row r="51" spans="1:5" ht="13.5">
      <c r="A51" s="2">
        <v>40</v>
      </c>
      <c r="B51" s="5">
        <f t="shared" si="0"/>
        <v>20000</v>
      </c>
      <c r="C51" s="4">
        <f t="shared" si="4"/>
        <v>-1922.4517783485296</v>
      </c>
      <c r="D51" s="4">
        <f t="shared" si="5"/>
        <v>-17410.3497510799</v>
      </c>
      <c r="E51" s="4">
        <f t="shared" si="6"/>
        <v>367080.005918607</v>
      </c>
    </row>
    <row r="52" spans="1:5" ht="13.5">
      <c r="A52" s="2">
        <v>41</v>
      </c>
      <c r="B52" s="5">
        <f t="shared" si="0"/>
        <v>20000</v>
      </c>
      <c r="C52" s="4">
        <f t="shared" si="4"/>
        <v>-1835.400029593131</v>
      </c>
      <c r="D52" s="4">
        <f t="shared" si="5"/>
        <v>-17497.401499835294</v>
      </c>
      <c r="E52" s="4">
        <f t="shared" si="6"/>
        <v>349582.6044187717</v>
      </c>
    </row>
    <row r="53" spans="1:5" ht="13.5">
      <c r="A53" s="2">
        <v>42</v>
      </c>
      <c r="B53" s="5">
        <f t="shared" si="0"/>
        <v>20000</v>
      </c>
      <c r="C53" s="4">
        <f t="shared" si="4"/>
        <v>-1747.913022093958</v>
      </c>
      <c r="D53" s="4">
        <f t="shared" si="5"/>
        <v>-17584.888507334468</v>
      </c>
      <c r="E53" s="4">
        <f t="shared" si="6"/>
        <v>331997.71591143723</v>
      </c>
    </row>
    <row r="54" spans="1:5" ht="13.5">
      <c r="A54" s="2">
        <v>43</v>
      </c>
      <c r="B54" s="5">
        <f t="shared" si="0"/>
        <v>20000</v>
      </c>
      <c r="C54" s="4">
        <f t="shared" si="4"/>
        <v>-1659.9885795572884</v>
      </c>
      <c r="D54" s="4">
        <f t="shared" si="5"/>
        <v>-17672.81294987114</v>
      </c>
      <c r="E54" s="4">
        <f t="shared" si="6"/>
        <v>314324.9029615661</v>
      </c>
    </row>
    <row r="55" spans="1:5" ht="13.5">
      <c r="A55" s="2">
        <v>44</v>
      </c>
      <c r="B55" s="5">
        <f t="shared" si="0"/>
        <v>20000</v>
      </c>
      <c r="C55" s="4">
        <f t="shared" si="4"/>
        <v>-1571.6245148079342</v>
      </c>
      <c r="D55" s="4">
        <f t="shared" si="5"/>
        <v>-17761.177014620494</v>
      </c>
      <c r="E55" s="4">
        <f t="shared" si="6"/>
        <v>296563.7259469456</v>
      </c>
    </row>
    <row r="56" spans="1:5" ht="13.5">
      <c r="A56" s="2">
        <v>45</v>
      </c>
      <c r="B56" s="5">
        <f t="shared" si="0"/>
        <v>20000</v>
      </c>
      <c r="C56" s="4">
        <f t="shared" si="4"/>
        <v>-1482.8186297348352</v>
      </c>
      <c r="D56" s="4">
        <f t="shared" si="5"/>
        <v>-17849.98289969359</v>
      </c>
      <c r="E56" s="4">
        <f t="shared" si="6"/>
        <v>278713.743047252</v>
      </c>
    </row>
    <row r="57" spans="1:5" ht="13.5">
      <c r="A57" s="2">
        <v>46</v>
      </c>
      <c r="B57" s="5">
        <f t="shared" si="0"/>
        <v>20000</v>
      </c>
      <c r="C57" s="4">
        <f t="shared" si="4"/>
        <v>-1393.5687152363714</v>
      </c>
      <c r="D57" s="4">
        <f t="shared" si="5"/>
        <v>-17939.232814192055</v>
      </c>
      <c r="E57" s="4">
        <f t="shared" si="6"/>
        <v>260774.51023305996</v>
      </c>
    </row>
    <row r="58" spans="1:5" ht="13.5">
      <c r="A58" s="2">
        <v>47</v>
      </c>
      <c r="B58" s="5">
        <f t="shared" si="0"/>
        <v>20000</v>
      </c>
      <c r="C58" s="4">
        <f t="shared" si="4"/>
        <v>-1303.872551165413</v>
      </c>
      <c r="D58" s="4">
        <f t="shared" si="5"/>
        <v>-18028.928978263015</v>
      </c>
      <c r="E58" s="4">
        <f t="shared" si="6"/>
        <v>242745.58125479694</v>
      </c>
    </row>
    <row r="59" spans="1:5" ht="13.5">
      <c r="A59" s="2">
        <v>48</v>
      </c>
      <c r="B59" s="5">
        <f t="shared" si="0"/>
        <v>20000</v>
      </c>
      <c r="C59" s="4">
        <f t="shared" si="4"/>
        <v>-1213.7279062741034</v>
      </c>
      <c r="D59" s="4">
        <f t="shared" si="5"/>
        <v>-18119.073623154323</v>
      </c>
      <c r="E59" s="4">
        <f t="shared" si="6"/>
        <v>224626.50763164263</v>
      </c>
    </row>
    <row r="60" spans="1:5" ht="13.5">
      <c r="A60" s="2">
        <v>49</v>
      </c>
      <c r="B60" s="5">
        <f t="shared" si="0"/>
        <v>20000</v>
      </c>
      <c r="C60" s="4">
        <f t="shared" si="4"/>
        <v>-1123.132538158333</v>
      </c>
      <c r="D60" s="4">
        <f t="shared" si="5"/>
        <v>-18209.668991270093</v>
      </c>
      <c r="E60" s="4">
        <f t="shared" si="6"/>
        <v>206416.83864037253</v>
      </c>
    </row>
    <row r="61" spans="1:5" ht="13.5">
      <c r="A61" s="2">
        <v>50</v>
      </c>
      <c r="B61" s="5">
        <f t="shared" si="0"/>
        <v>20000</v>
      </c>
      <c r="C61" s="4">
        <f t="shared" si="4"/>
        <v>-1032.0841932019837</v>
      </c>
      <c r="D61" s="4">
        <f t="shared" si="5"/>
        <v>-18300.717336226444</v>
      </c>
      <c r="E61" s="4">
        <f t="shared" si="6"/>
        <v>188116.12130414607</v>
      </c>
    </row>
    <row r="62" spans="1:5" ht="13.5">
      <c r="A62" s="2">
        <v>51</v>
      </c>
      <c r="B62" s="5">
        <f t="shared" si="0"/>
        <v>20000</v>
      </c>
      <c r="C62" s="4">
        <f t="shared" si="4"/>
        <v>-940.580606520857</v>
      </c>
      <c r="D62" s="4">
        <f t="shared" si="5"/>
        <v>-18392.22092290757</v>
      </c>
      <c r="E62" s="4">
        <f t="shared" si="6"/>
        <v>169723.9003812385</v>
      </c>
    </row>
    <row r="63" spans="1:5" ht="13.5">
      <c r="A63" s="2">
        <v>52</v>
      </c>
      <c r="B63" s="5">
        <f t="shared" si="0"/>
        <v>20000</v>
      </c>
      <c r="C63" s="4">
        <f t="shared" si="4"/>
        <v>-848.6195019063202</v>
      </c>
      <c r="D63" s="4">
        <f t="shared" si="5"/>
        <v>-18484.182027522107</v>
      </c>
      <c r="E63" s="4">
        <f t="shared" si="6"/>
        <v>151239.7183537164</v>
      </c>
    </row>
    <row r="64" spans="1:5" ht="13.5">
      <c r="A64" s="2">
        <v>53</v>
      </c>
      <c r="B64" s="5">
        <f t="shared" si="0"/>
        <v>20000</v>
      </c>
      <c r="C64" s="4">
        <f t="shared" si="4"/>
        <v>-756.1985917687125</v>
      </c>
      <c r="D64" s="4">
        <f t="shared" si="5"/>
        <v>-18576.602937659714</v>
      </c>
      <c r="E64" s="4">
        <f t="shared" si="6"/>
        <v>132663.11541605668</v>
      </c>
    </row>
    <row r="65" spans="1:5" ht="13.5">
      <c r="A65" s="2">
        <v>54</v>
      </c>
      <c r="B65" s="5">
        <f t="shared" si="0"/>
        <v>20000</v>
      </c>
      <c r="C65" s="4">
        <f t="shared" si="4"/>
        <v>-663.3155770804175</v>
      </c>
      <c r="D65" s="4">
        <f t="shared" si="5"/>
        <v>-18669.485952348008</v>
      </c>
      <c r="E65" s="4">
        <f t="shared" si="6"/>
        <v>113993.62946370867</v>
      </c>
    </row>
    <row r="66" spans="1:5" ht="13.5">
      <c r="A66" s="2">
        <v>55</v>
      </c>
      <c r="B66" s="5">
        <f t="shared" si="0"/>
        <v>20000</v>
      </c>
      <c r="C66" s="4">
        <f t="shared" si="4"/>
        <v>-569.9681473186822</v>
      </c>
      <c r="D66" s="4">
        <f t="shared" si="5"/>
        <v>-18762.833382109744</v>
      </c>
      <c r="E66" s="4">
        <f t="shared" si="6"/>
        <v>95230.79608159892</v>
      </c>
    </row>
    <row r="67" spans="1:5" ht="13.5">
      <c r="A67" s="2">
        <v>56</v>
      </c>
      <c r="B67" s="5">
        <f t="shared" si="0"/>
        <v>20000</v>
      </c>
      <c r="C67" s="4">
        <f t="shared" si="4"/>
        <v>-476.1539804081351</v>
      </c>
      <c r="D67" s="4">
        <f t="shared" si="5"/>
        <v>-18856.64754902029</v>
      </c>
      <c r="E67" s="4">
        <f t="shared" si="6"/>
        <v>76374.14853257863</v>
      </c>
    </row>
    <row r="68" spans="1:5" ht="13.5">
      <c r="A68" s="2">
        <v>57</v>
      </c>
      <c r="B68" s="5">
        <f t="shared" si="0"/>
        <v>20000</v>
      </c>
      <c r="C68" s="4">
        <f t="shared" si="4"/>
        <v>-381.87074266303216</v>
      </c>
      <c r="D68" s="4">
        <f t="shared" si="5"/>
        <v>-18950.930786765395</v>
      </c>
      <c r="E68" s="4">
        <f t="shared" si="6"/>
        <v>57423.217745813236</v>
      </c>
    </row>
    <row r="69" spans="1:5" ht="13.5">
      <c r="A69" s="2">
        <v>58</v>
      </c>
      <c r="B69" s="5">
        <f t="shared" si="0"/>
        <v>20000</v>
      </c>
      <c r="C69" s="4">
        <f t="shared" si="4"/>
        <v>-287.11608872920976</v>
      </c>
      <c r="D69" s="4">
        <f t="shared" si="5"/>
        <v>-19045.685440699217</v>
      </c>
      <c r="E69" s="4">
        <f t="shared" si="6"/>
        <v>38377.532305114015</v>
      </c>
    </row>
    <row r="70" spans="1:5" ht="13.5">
      <c r="A70" s="2">
        <v>59</v>
      </c>
      <c r="B70" s="5">
        <f t="shared" si="0"/>
        <v>20000</v>
      </c>
      <c r="C70" s="4">
        <f t="shared" si="4"/>
        <v>-191.88766152571654</v>
      </c>
      <c r="D70" s="4">
        <f t="shared" si="5"/>
        <v>-19140.91386790271</v>
      </c>
      <c r="E70" s="4">
        <f t="shared" si="6"/>
        <v>19236.618437211306</v>
      </c>
    </row>
    <row r="71" spans="1:5" ht="13.5">
      <c r="A71" s="2">
        <v>60</v>
      </c>
      <c r="B71" s="5">
        <f t="shared" si="0"/>
        <v>20000</v>
      </c>
      <c r="C71" s="4">
        <f t="shared" si="4"/>
        <v>-96.1830921862065</v>
      </c>
      <c r="D71" s="4">
        <f t="shared" si="5"/>
        <v>-19236.61843724222</v>
      </c>
      <c r="E71" s="4">
        <f t="shared" si="6"/>
        <v>-3.0915543902665377E-08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2009-10-06T12:25:33Z</dcterms:created>
  <dcterms:modified xsi:type="dcterms:W3CDTF">2009-10-23T07:59:24Z</dcterms:modified>
  <cp:category/>
  <cp:version/>
  <cp:contentType/>
  <cp:contentStatus/>
</cp:coreProperties>
</file>